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testudebalincourt\Documents\Montée de version Mediornet\"/>
    </mc:Choice>
  </mc:AlternateContent>
  <bookViews>
    <workbookView xWindow="-120" yWindow="-120" windowWidth="20740" windowHeight="11040" tabRatio="370"/>
  </bookViews>
  <sheets>
    <sheet name="DPGF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4" l="1"/>
  <c r="H12" i="4"/>
  <c r="H15" i="4"/>
  <c r="H31" i="4" l="1"/>
  <c r="H19" i="4"/>
  <c r="H18" i="4"/>
  <c r="H22" i="4" l="1"/>
  <c r="H21" i="4"/>
  <c r="H30" i="4"/>
  <c r="H29" i="4"/>
  <c r="H27" i="4"/>
  <c r="H28" i="4"/>
  <c r="H32" i="4"/>
  <c r="H26" i="4"/>
  <c r="H25" i="4"/>
  <c r="H24" i="4" l="1"/>
  <c r="H10" i="4"/>
  <c r="H9" i="4"/>
  <c r="H7" i="4" l="1"/>
  <c r="H35" i="4" s="1"/>
  <c r="H37" i="4" s="1"/>
  <c r="H39" i="4" s="1"/>
</calcChain>
</file>

<file path=xl/comments1.xml><?xml version="1.0" encoding="utf-8"?>
<comments xmlns="http://schemas.openxmlformats.org/spreadsheetml/2006/main">
  <authors>
    <author>ccastelli</author>
  </authors>
  <commentList>
    <comment ref="E4" authorId="0" shapeId="0">
      <text>
        <r>
          <rPr>
            <sz val="8"/>
            <color indexed="81"/>
            <rFont val="Tahoma"/>
            <family val="2"/>
          </rPr>
          <t xml:space="preserve">Identité du candidat
</t>
        </r>
      </text>
    </comment>
  </commentList>
</comments>
</file>

<file path=xl/sharedStrings.xml><?xml version="1.0" encoding="utf-8"?>
<sst xmlns="http://schemas.openxmlformats.org/spreadsheetml/2006/main" count="71" uniqueCount="55">
  <si>
    <t>Unité</t>
  </si>
  <si>
    <r>
      <rPr>
        <b/>
        <sz val="9"/>
        <color indexed="8"/>
        <rFont val="Arial"/>
        <family val="2"/>
      </rPr>
      <t>Prix unitaire</t>
    </r>
    <r>
      <rPr>
        <sz val="9"/>
        <color indexed="8"/>
        <rFont val="Arial"/>
        <family val="2"/>
      </rPr>
      <t xml:space="preserve">
(Euros HT)</t>
    </r>
  </si>
  <si>
    <t>U</t>
  </si>
  <si>
    <t>Q</t>
  </si>
  <si>
    <r>
      <t>Prix total</t>
    </r>
    <r>
      <rPr>
        <sz val="9"/>
        <color indexed="8"/>
        <rFont val="Arial"/>
        <family val="2"/>
      </rPr>
      <t xml:space="preserve">
(Euros HT)</t>
    </r>
  </si>
  <si>
    <t>N°</t>
  </si>
  <si>
    <t>1.1</t>
  </si>
  <si>
    <t>1.2</t>
  </si>
  <si>
    <t>1.3</t>
  </si>
  <si>
    <t>2.1</t>
  </si>
  <si>
    <t>2.2</t>
  </si>
  <si>
    <t>2.3</t>
  </si>
  <si>
    <t>Ens</t>
  </si>
  <si>
    <t>Candidat :</t>
  </si>
  <si>
    <t xml:space="preserve">TOTAL GÉNÉRAL HT    </t>
  </si>
  <si>
    <t xml:space="preserve">TOTAL GÉNÉRAL TTC  </t>
  </si>
  <si>
    <t>Désignation des fournitures et des prestations</t>
  </si>
  <si>
    <t>Référence
produit</t>
  </si>
  <si>
    <t xml:space="preserve">TVA 20 %    </t>
  </si>
  <si>
    <t>Marque
produits</t>
  </si>
  <si>
    <t>2.4</t>
  </si>
  <si>
    <t>2.5</t>
  </si>
  <si>
    <t>DECOMPOSITION DU PRIX GLOBAL ET FORFAITAIRE (DPGF)</t>
  </si>
  <si>
    <r>
      <t xml:space="preserve">Le candidat est prié de remettre, à l'appui de son offre, la DPGF </t>
    </r>
    <r>
      <rPr>
        <u/>
        <sz val="9"/>
        <color indexed="8"/>
        <rFont val="Arial"/>
        <family val="2"/>
      </rPr>
      <t>dûment remplie</t>
    </r>
    <r>
      <rPr>
        <sz val="9"/>
        <color indexed="8"/>
        <rFont val="Arial"/>
        <family val="2"/>
      </rPr>
      <t xml:space="preserve">. </t>
    </r>
  </si>
  <si>
    <t>1.4</t>
  </si>
  <si>
    <t>1.5</t>
  </si>
  <si>
    <t>1.6</t>
  </si>
  <si>
    <t>1.7</t>
  </si>
  <si>
    <t>1.8</t>
  </si>
  <si>
    <t>1.9</t>
  </si>
  <si>
    <t>2.6</t>
  </si>
  <si>
    <t>2.7</t>
  </si>
  <si>
    <t>2.8</t>
  </si>
  <si>
    <t>Passerelles 2110 (incl. licences)</t>
  </si>
  <si>
    <t>Équipements &amp; logiciels</t>
  </si>
  <si>
    <t>Mises à jour logicielles/licences MicroN IP</t>
  </si>
  <si>
    <t>RIEDEL</t>
  </si>
  <si>
    <t>ÉVOLUTION RÉSEAU</t>
  </si>
  <si>
    <t>Câblage &amp; transmetteurs</t>
  </si>
  <si>
    <t>Divers</t>
  </si>
  <si>
    <t>Services</t>
  </si>
  <si>
    <t>Études</t>
  </si>
  <si>
    <t>Gestion de projet</t>
  </si>
  <si>
    <t>Intégration matérielle &amp; câblage</t>
  </si>
  <si>
    <t>Logistique</t>
  </si>
  <si>
    <t>Câblage (autre)</t>
  </si>
  <si>
    <t>Intégration logicielle &amp; configuration (titulaire)</t>
  </si>
  <si>
    <t>Intégration logicielle &amp; configuration (Riedel)</t>
  </si>
  <si>
    <t>Intégration logicielle &amp; configuration (VSM)</t>
  </si>
  <si>
    <t>ÉVOLUTION VSM</t>
  </si>
  <si>
    <t>Licences VSM complémentaires</t>
  </si>
  <si>
    <t>Eventuelle mise à jour VSM</t>
  </si>
  <si>
    <t>Formation</t>
  </si>
  <si>
    <t>Serveurs pour Mediorworks</t>
  </si>
  <si>
    <t xml:space="preserve">Marché 25F113
MONTEE DE VERSION DES EQUIPEMENTS RIEDEL DE L’ASSEMBLÉE NATIONALE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</si>
</sst>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7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b/>
      <i/>
      <sz val="9"/>
      <color indexed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2" fillId="0" borderId="0"/>
    <xf numFmtId="164" fontId="12" fillId="0" borderId="0" applyFont="0" applyFill="0" applyBorder="0" applyAlignment="0" applyProtection="0"/>
    <xf numFmtId="49" fontId="13" fillId="0" borderId="32">
      <alignment horizontal="left"/>
    </xf>
    <xf numFmtId="0" fontId="13" fillId="0" borderId="32">
      <alignment horizontal="left"/>
    </xf>
    <xf numFmtId="0" fontId="15" fillId="0" borderId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4" fontId="6" fillId="0" borderId="1" xfId="0" applyNumberFormat="1" applyFont="1" applyBorder="1"/>
    <xf numFmtId="4" fontId="6" fillId="0" borderId="2" xfId="0" applyNumberFormat="1" applyFont="1" applyBorder="1" applyProtection="1">
      <protection locked="0"/>
    </xf>
    <xf numFmtId="4" fontId="6" fillId="0" borderId="3" xfId="0" applyNumberFormat="1" applyFont="1" applyBorder="1" applyProtection="1"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  <xf numFmtId="0" fontId="7" fillId="0" borderId="10" xfId="0" applyFont="1" applyBorder="1"/>
    <xf numFmtId="0" fontId="8" fillId="0" borderId="10" xfId="0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/>
    <xf numFmtId="4" fontId="6" fillId="0" borderId="11" xfId="0" applyNumberFormat="1" applyFont="1" applyBorder="1"/>
    <xf numFmtId="4" fontId="6" fillId="2" borderId="2" xfId="0" applyNumberFormat="1" applyFont="1" applyFill="1" applyBorder="1"/>
    <xf numFmtId="0" fontId="2" fillId="0" borderId="12" xfId="0" applyFont="1" applyBorder="1" applyAlignment="1">
      <alignment horizontal="left"/>
    </xf>
    <xf numFmtId="0" fontId="2" fillId="0" borderId="2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/>
    <xf numFmtId="4" fontId="6" fillId="0" borderId="3" xfId="0" applyNumberFormat="1" applyFont="1" applyBorder="1"/>
    <xf numFmtId="0" fontId="6" fillId="0" borderId="12" xfId="0" applyFont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/>
    <xf numFmtId="0" fontId="6" fillId="2" borderId="15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/>
    <xf numFmtId="0" fontId="6" fillId="2" borderId="17" xfId="0" applyFont="1" applyFill="1" applyBorder="1" applyAlignment="1">
      <alignment horizontal="left"/>
    </xf>
    <xf numFmtId="4" fontId="1" fillId="2" borderId="11" xfId="0" applyNumberFormat="1" applyFont="1" applyFill="1" applyBorder="1"/>
    <xf numFmtId="0" fontId="6" fillId="2" borderId="18" xfId="0" applyFont="1" applyFill="1" applyBorder="1" applyAlignment="1">
      <alignment horizontal="left"/>
    </xf>
    <xf numFmtId="4" fontId="5" fillId="2" borderId="16" xfId="0" applyNumberFormat="1" applyFont="1" applyFill="1" applyBorder="1"/>
    <xf numFmtId="4" fontId="1" fillId="2" borderId="16" xfId="0" applyNumberFormat="1" applyFont="1" applyFill="1" applyBorder="1"/>
    <xf numFmtId="0" fontId="6" fillId="2" borderId="19" xfId="0" applyFont="1" applyFill="1" applyBorder="1" applyAlignment="1">
      <alignment horizontal="left"/>
    </xf>
    <xf numFmtId="4" fontId="1" fillId="2" borderId="20" xfId="0" applyNumberFormat="1" applyFont="1" applyFill="1" applyBorder="1"/>
    <xf numFmtId="0" fontId="14" fillId="0" borderId="33" xfId="0" applyFont="1" applyBorder="1"/>
    <xf numFmtId="0" fontId="2" fillId="0" borderId="12" xfId="0" quotePrefix="1" applyFont="1" applyBorder="1" applyAlignment="1">
      <alignment horizontal="left"/>
    </xf>
    <xf numFmtId="4" fontId="14" fillId="0" borderId="1" xfId="0" applyNumberFormat="1" applyFont="1" applyBorder="1"/>
    <xf numFmtId="0" fontId="14" fillId="0" borderId="2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 wrapText="1"/>
    </xf>
    <xf numFmtId="0" fontId="2" fillId="0" borderId="0" xfId="0" applyFont="1"/>
    <xf numFmtId="4" fontId="14" fillId="0" borderId="2" xfId="0" applyNumberFormat="1" applyFont="1" applyBorder="1" applyProtection="1">
      <protection locked="0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wrapText="1"/>
    </xf>
    <xf numFmtId="0" fontId="16" fillId="2" borderId="29" xfId="0" applyFont="1" applyFill="1" applyBorder="1" applyAlignment="1">
      <alignment horizontal="center"/>
    </xf>
    <xf numFmtId="0" fontId="16" fillId="2" borderId="30" xfId="0" applyFont="1" applyFill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</cellXfs>
  <cellStyles count="8">
    <cellStyle name="Euro" xfId="2"/>
    <cellStyle name="Euro 2" xfId="7"/>
    <cellStyle name="Euro 3" xfId="6"/>
    <cellStyle name="Normal" xfId="0" builtinId="0"/>
    <cellStyle name="Normal 2" xfId="1"/>
    <cellStyle name="Normal 3" xfId="5"/>
    <cellStyle name="T1" xfId="3"/>
    <cellStyle name="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1</xdr:col>
      <xdr:colOff>295275</xdr:colOff>
      <xdr:row>1</xdr:row>
      <xdr:rowOff>285750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601980" cy="527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6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A33" sqref="A33"/>
    </sheetView>
  </sheetViews>
  <sheetFormatPr baseColWidth="10" defaultColWidth="11.453125" defaultRowHeight="11.5" x14ac:dyDescent="0.25"/>
  <cols>
    <col min="1" max="1" width="6" style="2" customWidth="1"/>
    <col min="2" max="2" width="50.36328125" style="1" customWidth="1"/>
    <col min="3" max="4" width="12.6328125" style="1" customWidth="1"/>
    <col min="5" max="5" width="6.36328125" style="3" customWidth="1"/>
    <col min="6" max="6" width="6.36328125" style="5" customWidth="1"/>
    <col min="7" max="7" width="10.54296875" style="4" customWidth="1"/>
    <col min="8" max="8" width="12.453125" style="4" customWidth="1"/>
    <col min="9" max="16384" width="11.453125" style="1"/>
  </cols>
  <sheetData>
    <row r="1" spans="1:8" ht="23.25" customHeight="1" x14ac:dyDescent="0.25">
      <c r="A1" s="59"/>
      <c r="B1" s="61" t="s">
        <v>22</v>
      </c>
      <c r="C1" s="61"/>
      <c r="D1" s="61"/>
      <c r="E1" s="61"/>
      <c r="F1" s="61"/>
      <c r="G1" s="61"/>
      <c r="H1" s="62"/>
    </row>
    <row r="2" spans="1:8" ht="43.5" customHeight="1" x14ac:dyDescent="0.25">
      <c r="A2" s="60"/>
      <c r="B2" s="63" t="s">
        <v>54</v>
      </c>
      <c r="C2" s="63"/>
      <c r="D2" s="63"/>
      <c r="E2" s="64"/>
      <c r="F2" s="64"/>
      <c r="G2" s="64"/>
      <c r="H2" s="65"/>
    </row>
    <row r="3" spans="1:8" ht="20.25" customHeight="1" x14ac:dyDescent="0.25">
      <c r="A3" s="66" t="s">
        <v>23</v>
      </c>
      <c r="B3" s="67"/>
      <c r="C3" s="67"/>
      <c r="D3" s="67"/>
      <c r="E3" s="67"/>
      <c r="F3" s="67"/>
      <c r="G3" s="67"/>
      <c r="H3" s="68"/>
    </row>
    <row r="4" spans="1:8" ht="20.25" customHeight="1" x14ac:dyDescent="0.25">
      <c r="A4" s="69" t="s">
        <v>13</v>
      </c>
      <c r="B4" s="70"/>
      <c r="C4" s="49"/>
      <c r="D4" s="49"/>
      <c r="E4" s="71"/>
      <c r="F4" s="71"/>
      <c r="G4" s="71"/>
      <c r="H4" s="72"/>
    </row>
    <row r="5" spans="1:8" ht="23.25" customHeight="1" thickBot="1" x14ac:dyDescent="0.3">
      <c r="A5" s="9" t="s">
        <v>5</v>
      </c>
      <c r="B5" s="10" t="s">
        <v>16</v>
      </c>
      <c r="C5" s="10" t="s">
        <v>19</v>
      </c>
      <c r="D5" s="10" t="s">
        <v>17</v>
      </c>
      <c r="E5" s="11" t="s">
        <v>0</v>
      </c>
      <c r="F5" s="12" t="s">
        <v>3</v>
      </c>
      <c r="G5" s="13" t="s">
        <v>1</v>
      </c>
      <c r="H5" s="14" t="s">
        <v>4</v>
      </c>
    </row>
    <row r="6" spans="1:8" x14ac:dyDescent="0.25">
      <c r="A6" s="15"/>
      <c r="B6" s="16"/>
      <c r="C6" s="16"/>
      <c r="D6" s="16"/>
      <c r="E6" s="17"/>
      <c r="F6" s="18"/>
      <c r="G6" s="19"/>
      <c r="H6" s="20"/>
    </row>
    <row r="7" spans="1:8" x14ac:dyDescent="0.25">
      <c r="A7" s="32">
        <v>1</v>
      </c>
      <c r="B7" s="33" t="s">
        <v>34</v>
      </c>
      <c r="C7" s="33"/>
      <c r="D7" s="33"/>
      <c r="E7" s="34"/>
      <c r="F7" s="35"/>
      <c r="G7" s="21"/>
      <c r="H7" s="36">
        <f>SUM(H9:H22)</f>
        <v>0</v>
      </c>
    </row>
    <row r="8" spans="1:8" x14ac:dyDescent="0.25">
      <c r="A8" s="22"/>
      <c r="B8" s="44" t="s">
        <v>36</v>
      </c>
      <c r="C8" s="47"/>
      <c r="D8" s="47"/>
      <c r="E8" s="47"/>
      <c r="F8" s="48"/>
      <c r="G8" s="7"/>
      <c r="H8" s="6"/>
    </row>
    <row r="9" spans="1:8" x14ac:dyDescent="0.25">
      <c r="A9" s="22" t="s">
        <v>6</v>
      </c>
      <c r="B9" s="44" t="s">
        <v>33</v>
      </c>
      <c r="C9" s="47"/>
      <c r="D9" s="47"/>
      <c r="E9" s="47" t="s">
        <v>2</v>
      </c>
      <c r="F9" s="48">
        <v>2</v>
      </c>
      <c r="G9" s="7">
        <v>0</v>
      </c>
      <c r="H9" s="6">
        <f t="shared" ref="H9" si="0">ROUND(IF($E9="Ens",1,$F9)*$G9,2)</f>
        <v>0</v>
      </c>
    </row>
    <row r="10" spans="1:8" x14ac:dyDescent="0.25">
      <c r="A10" s="22" t="s">
        <v>7</v>
      </c>
      <c r="B10" s="44" t="s">
        <v>35</v>
      </c>
      <c r="C10" s="47"/>
      <c r="D10" s="47"/>
      <c r="E10" s="47" t="s">
        <v>12</v>
      </c>
      <c r="F10" s="48"/>
      <c r="G10" s="8">
        <v>0</v>
      </c>
      <c r="H10" s="6">
        <f>ROUND(IF($E10="Ens",1,$F10)*$G10,2)</f>
        <v>0</v>
      </c>
    </row>
    <row r="11" spans="1:8" x14ac:dyDescent="0.25">
      <c r="A11" s="22" t="s">
        <v>8</v>
      </c>
      <c r="B11" s="44" t="s">
        <v>38</v>
      </c>
      <c r="C11" s="47"/>
      <c r="D11" s="47"/>
      <c r="E11" s="47" t="s">
        <v>12</v>
      </c>
      <c r="F11" s="48"/>
      <c r="G11" s="8">
        <v>0</v>
      </c>
      <c r="H11" s="6">
        <f t="shared" ref="H11:H12" si="1">ROUND(IF($E11="Ens",1,$F11)*$G11,2)</f>
        <v>0</v>
      </c>
    </row>
    <row r="12" spans="1:8" x14ac:dyDescent="0.25">
      <c r="A12" s="45" t="s">
        <v>24</v>
      </c>
      <c r="B12" s="44" t="s">
        <v>53</v>
      </c>
      <c r="C12" s="47"/>
      <c r="D12" s="47"/>
      <c r="E12" s="47" t="s">
        <v>2</v>
      </c>
      <c r="F12" s="48">
        <v>3</v>
      </c>
      <c r="G12" s="8">
        <v>0</v>
      </c>
      <c r="H12" s="6">
        <f t="shared" si="1"/>
        <v>0</v>
      </c>
    </row>
    <row r="13" spans="1:8" x14ac:dyDescent="0.25">
      <c r="A13" s="22"/>
      <c r="B13" s="44"/>
      <c r="C13" s="47"/>
      <c r="D13" s="47"/>
      <c r="E13" s="47"/>
      <c r="F13" s="48"/>
      <c r="G13" s="7"/>
      <c r="H13" s="6"/>
    </row>
    <row r="14" spans="1:8" x14ac:dyDescent="0.25">
      <c r="A14" s="29"/>
      <c r="B14" s="23" t="s">
        <v>37</v>
      </c>
      <c r="C14" s="30"/>
      <c r="D14" s="30"/>
      <c r="E14" s="31"/>
      <c r="F14" s="26"/>
      <c r="G14" s="27"/>
      <c r="H14" s="6"/>
    </row>
    <row r="15" spans="1:8" x14ac:dyDescent="0.25">
      <c r="A15" s="45" t="s">
        <v>25</v>
      </c>
      <c r="B15" s="44" t="s">
        <v>38</v>
      </c>
      <c r="C15" s="47"/>
      <c r="D15" s="47"/>
      <c r="E15" s="47" t="s">
        <v>12</v>
      </c>
      <c r="F15" s="48"/>
      <c r="G15" s="51">
        <v>0</v>
      </c>
      <c r="H15" s="46">
        <f t="shared" ref="H15" si="2">ROUND(IF($E15="Ens",1,$F15)*$G15,2)</f>
        <v>0</v>
      </c>
    </row>
    <row r="16" spans="1:8" x14ac:dyDescent="0.25">
      <c r="A16" s="45"/>
      <c r="B16" s="44"/>
      <c r="C16" s="47"/>
      <c r="D16" s="47"/>
      <c r="E16" s="47"/>
      <c r="F16" s="48"/>
      <c r="G16" s="8"/>
      <c r="H16" s="6"/>
    </row>
    <row r="17" spans="1:8" x14ac:dyDescent="0.25">
      <c r="A17" s="22"/>
      <c r="B17" s="23" t="s">
        <v>49</v>
      </c>
      <c r="C17" s="47"/>
      <c r="D17" s="47"/>
      <c r="E17" s="47"/>
      <c r="F17" s="48"/>
      <c r="G17" s="7"/>
      <c r="H17" s="6"/>
    </row>
    <row r="18" spans="1:8" x14ac:dyDescent="0.25">
      <c r="A18" s="45" t="s">
        <v>26</v>
      </c>
      <c r="B18" s="44" t="s">
        <v>50</v>
      </c>
      <c r="C18" s="47"/>
      <c r="D18" s="47"/>
      <c r="E18" s="47" t="s">
        <v>12</v>
      </c>
      <c r="F18" s="48"/>
      <c r="G18" s="7">
        <v>0</v>
      </c>
      <c r="H18" s="6">
        <f t="shared" ref="H18:H19" si="3">ROUND(IF($E18="Ens",1,$F18)*$G18,2)</f>
        <v>0</v>
      </c>
    </row>
    <row r="19" spans="1:8" x14ac:dyDescent="0.25">
      <c r="A19" s="45" t="s">
        <v>27</v>
      </c>
      <c r="B19" s="44" t="s">
        <v>51</v>
      </c>
      <c r="C19" s="47"/>
      <c r="D19" s="47"/>
      <c r="E19" s="47" t="s">
        <v>12</v>
      </c>
      <c r="F19" s="48"/>
      <c r="G19" s="8">
        <v>0</v>
      </c>
      <c r="H19" s="6">
        <f t="shared" si="3"/>
        <v>0</v>
      </c>
    </row>
    <row r="20" spans="1:8" x14ac:dyDescent="0.25">
      <c r="A20" s="45"/>
      <c r="B20" s="44"/>
      <c r="C20" s="47"/>
      <c r="D20" s="47"/>
      <c r="E20" s="47"/>
      <c r="F20" s="48"/>
      <c r="G20" s="8"/>
      <c r="H20" s="6"/>
    </row>
    <row r="21" spans="1:8" x14ac:dyDescent="0.25">
      <c r="A21" s="45" t="s">
        <v>28</v>
      </c>
      <c r="B21" s="44" t="s">
        <v>45</v>
      </c>
      <c r="C21" s="47"/>
      <c r="D21" s="47"/>
      <c r="E21" s="47" t="s">
        <v>12</v>
      </c>
      <c r="F21" s="48"/>
      <c r="G21" s="7">
        <v>0</v>
      </c>
      <c r="H21" s="6">
        <f t="shared" ref="H21:H22" si="4">ROUND(IF($E21="Ens",1,$F21)*$G21,2)</f>
        <v>0</v>
      </c>
    </row>
    <row r="22" spans="1:8" x14ac:dyDescent="0.25">
      <c r="A22" s="45" t="s">
        <v>29</v>
      </c>
      <c r="B22" s="44" t="s">
        <v>39</v>
      </c>
      <c r="C22" s="47"/>
      <c r="D22" s="47"/>
      <c r="E22" s="47" t="s">
        <v>12</v>
      </c>
      <c r="F22" s="48"/>
      <c r="G22" s="7">
        <v>0</v>
      </c>
      <c r="H22" s="6">
        <f t="shared" si="4"/>
        <v>0</v>
      </c>
    </row>
    <row r="23" spans="1:8" x14ac:dyDescent="0.25">
      <c r="A23" s="29"/>
      <c r="B23" s="30"/>
      <c r="C23" s="30"/>
      <c r="D23" s="30"/>
      <c r="E23" s="31"/>
      <c r="F23" s="26"/>
      <c r="G23" s="27"/>
      <c r="H23" s="6"/>
    </row>
    <row r="24" spans="1:8" x14ac:dyDescent="0.25">
      <c r="A24" s="32">
        <v>2</v>
      </c>
      <c r="B24" s="33" t="s">
        <v>40</v>
      </c>
      <c r="C24" s="33"/>
      <c r="D24" s="33"/>
      <c r="E24" s="34"/>
      <c r="F24" s="35"/>
      <c r="G24" s="21"/>
      <c r="H24" s="36">
        <f>SUM(H25:H32)</f>
        <v>0</v>
      </c>
    </row>
    <row r="25" spans="1:8" x14ac:dyDescent="0.25">
      <c r="A25" s="22" t="s">
        <v>9</v>
      </c>
      <c r="B25" s="44" t="s">
        <v>41</v>
      </c>
      <c r="C25" s="47"/>
      <c r="D25" s="47"/>
      <c r="E25" s="47" t="s">
        <v>12</v>
      </c>
      <c r="F25" s="48"/>
      <c r="G25" s="7">
        <v>0</v>
      </c>
      <c r="H25" s="6">
        <f t="shared" ref="H25" si="5">ROUND(IF($E25="Ens",1,$F25)*$G25,2)</f>
        <v>0</v>
      </c>
    </row>
    <row r="26" spans="1:8" x14ac:dyDescent="0.25">
      <c r="A26" s="22" t="s">
        <v>10</v>
      </c>
      <c r="B26" s="44" t="s">
        <v>42</v>
      </c>
      <c r="C26" s="47"/>
      <c r="D26" s="47"/>
      <c r="E26" s="47" t="s">
        <v>12</v>
      </c>
      <c r="F26" s="48"/>
      <c r="G26" s="8">
        <v>0</v>
      </c>
      <c r="H26" s="6">
        <f>ROUND(IF($E26="Ens",1,$F26)*$G26,2)</f>
        <v>0</v>
      </c>
    </row>
    <row r="27" spans="1:8" x14ac:dyDescent="0.25">
      <c r="A27" s="22" t="s">
        <v>11</v>
      </c>
      <c r="B27" s="44" t="s">
        <v>43</v>
      </c>
      <c r="C27" s="47"/>
      <c r="D27" s="47"/>
      <c r="E27" s="47" t="s">
        <v>12</v>
      </c>
      <c r="F27" s="48"/>
      <c r="G27" s="8">
        <v>0</v>
      </c>
      <c r="H27" s="6">
        <f t="shared" ref="H27:H32" si="6">ROUND(IF($E27="Ens",1,$F27)*$G27,2)</f>
        <v>0</v>
      </c>
    </row>
    <row r="28" spans="1:8" x14ac:dyDescent="0.25">
      <c r="A28" s="22" t="s">
        <v>20</v>
      </c>
      <c r="B28" s="44" t="s">
        <v>46</v>
      </c>
      <c r="C28" s="47"/>
      <c r="D28" s="47"/>
      <c r="E28" s="47" t="s">
        <v>12</v>
      </c>
      <c r="F28" s="48"/>
      <c r="G28" s="8">
        <v>0</v>
      </c>
      <c r="H28" s="6">
        <f t="shared" si="6"/>
        <v>0</v>
      </c>
    </row>
    <row r="29" spans="1:8" x14ac:dyDescent="0.25">
      <c r="A29" s="22" t="s">
        <v>21</v>
      </c>
      <c r="B29" s="44" t="s">
        <v>47</v>
      </c>
      <c r="C29" s="47"/>
      <c r="D29" s="47"/>
      <c r="E29" s="47" t="s">
        <v>12</v>
      </c>
      <c r="F29" s="48"/>
      <c r="G29" s="8">
        <v>0</v>
      </c>
      <c r="H29" s="6">
        <f t="shared" si="6"/>
        <v>0</v>
      </c>
    </row>
    <row r="30" spans="1:8" x14ac:dyDescent="0.25">
      <c r="A30" s="22" t="s">
        <v>30</v>
      </c>
      <c r="B30" s="44" t="s">
        <v>48</v>
      </c>
      <c r="C30" s="47"/>
      <c r="D30" s="47"/>
      <c r="E30" s="47" t="s">
        <v>12</v>
      </c>
      <c r="F30" s="48"/>
      <c r="G30" s="8">
        <v>0</v>
      </c>
      <c r="H30" s="6">
        <f t="shared" si="6"/>
        <v>0</v>
      </c>
    </row>
    <row r="31" spans="1:8" x14ac:dyDescent="0.25">
      <c r="A31" s="22" t="s">
        <v>31</v>
      </c>
      <c r="B31" s="44" t="s">
        <v>52</v>
      </c>
      <c r="C31" s="47"/>
      <c r="D31" s="47"/>
      <c r="E31" s="47" t="s">
        <v>12</v>
      </c>
      <c r="F31" s="48"/>
      <c r="G31" s="8">
        <v>0</v>
      </c>
      <c r="H31" s="6">
        <f t="shared" si="6"/>
        <v>0</v>
      </c>
    </row>
    <row r="32" spans="1:8" x14ac:dyDescent="0.25">
      <c r="A32" s="22" t="s">
        <v>32</v>
      </c>
      <c r="B32" s="50" t="s">
        <v>44</v>
      </c>
      <c r="C32" s="24"/>
      <c r="D32" s="24"/>
      <c r="E32" s="47" t="s">
        <v>12</v>
      </c>
      <c r="F32" s="26"/>
      <c r="G32" s="28">
        <v>0</v>
      </c>
      <c r="H32" s="6">
        <f t="shared" si="6"/>
        <v>0</v>
      </c>
    </row>
    <row r="33" spans="1:8" ht="12" thickBot="1" x14ac:dyDescent="0.3">
      <c r="A33" s="22"/>
      <c r="B33" s="23"/>
      <c r="C33" s="24"/>
      <c r="D33" s="24"/>
      <c r="E33" s="25"/>
      <c r="F33" s="26"/>
      <c r="G33" s="27"/>
      <c r="H33" s="6"/>
    </row>
    <row r="34" spans="1:8" ht="12.5" x14ac:dyDescent="0.25">
      <c r="A34" s="37"/>
      <c r="B34" s="54"/>
      <c r="C34" s="54"/>
      <c r="D34" s="54"/>
      <c r="E34" s="54"/>
      <c r="F34" s="54"/>
      <c r="G34" s="55"/>
      <c r="H34" s="38"/>
    </row>
    <row r="35" spans="1:8" ht="13" x14ac:dyDescent="0.3">
      <c r="A35" s="39"/>
      <c r="B35" s="56" t="s">
        <v>14</v>
      </c>
      <c r="C35" s="56"/>
      <c r="D35" s="56"/>
      <c r="E35" s="56"/>
      <c r="F35" s="56"/>
      <c r="G35" s="56"/>
      <c r="H35" s="40">
        <f>SUM(H7,H24)</f>
        <v>0</v>
      </c>
    </row>
    <row r="36" spans="1:8" ht="12.5" x14ac:dyDescent="0.25">
      <c r="A36" s="39"/>
      <c r="B36" s="57"/>
      <c r="C36" s="57"/>
      <c r="D36" s="57"/>
      <c r="E36" s="57"/>
      <c r="F36" s="57"/>
      <c r="G36" s="58"/>
      <c r="H36" s="41"/>
    </row>
    <row r="37" spans="1:8" ht="13" x14ac:dyDescent="0.3">
      <c r="A37" s="39"/>
      <c r="B37" s="56" t="s">
        <v>18</v>
      </c>
      <c r="C37" s="56"/>
      <c r="D37" s="56"/>
      <c r="E37" s="56"/>
      <c r="F37" s="56"/>
      <c r="G37" s="56"/>
      <c r="H37" s="40">
        <f>H35*0.2</f>
        <v>0</v>
      </c>
    </row>
    <row r="38" spans="1:8" ht="12.5" x14ac:dyDescent="0.25">
      <c r="A38" s="39"/>
      <c r="B38" s="57"/>
      <c r="C38" s="57"/>
      <c r="D38" s="57"/>
      <c r="E38" s="57"/>
      <c r="F38" s="57"/>
      <c r="G38" s="58"/>
      <c r="H38" s="41"/>
    </row>
    <row r="39" spans="1:8" ht="13" x14ac:dyDescent="0.3">
      <c r="A39" s="39"/>
      <c r="B39" s="56" t="s">
        <v>15</v>
      </c>
      <c r="C39" s="56"/>
      <c r="D39" s="56"/>
      <c r="E39" s="56"/>
      <c r="F39" s="56"/>
      <c r="G39" s="56"/>
      <c r="H39" s="40">
        <f>H37+H35</f>
        <v>0</v>
      </c>
    </row>
    <row r="40" spans="1:8" ht="13" thickBot="1" x14ac:dyDescent="0.3">
      <c r="A40" s="42"/>
      <c r="B40" s="52"/>
      <c r="C40" s="52"/>
      <c r="D40" s="52"/>
      <c r="E40" s="52"/>
      <c r="F40" s="52"/>
      <c r="G40" s="53"/>
      <c r="H40" s="43"/>
    </row>
    <row r="155" spans="2:11" s="2" customFormat="1" ht="24.75" customHeight="1" x14ac:dyDescent="0.25">
      <c r="B155" s="1"/>
      <c r="C155" s="1"/>
      <c r="D155" s="1"/>
      <c r="E155" s="3"/>
      <c r="F155" s="5"/>
      <c r="G155" s="4"/>
      <c r="H155" s="4"/>
      <c r="I155" s="1"/>
      <c r="J155" s="1"/>
      <c r="K155" s="1"/>
    </row>
    <row r="190" spans="2:11" s="2" customFormat="1" ht="12.75" customHeight="1" x14ac:dyDescent="0.25">
      <c r="B190" s="1"/>
      <c r="C190" s="1"/>
      <c r="D190" s="1"/>
      <c r="E190" s="3"/>
      <c r="F190" s="5"/>
      <c r="G190" s="4"/>
      <c r="H190" s="4"/>
      <c r="I190" s="1"/>
      <c r="J190" s="1"/>
      <c r="K190" s="1"/>
    </row>
    <row r="196" spans="2:11" s="2" customFormat="1" ht="13.5" customHeight="1" x14ac:dyDescent="0.25">
      <c r="B196" s="1"/>
      <c r="C196" s="1"/>
      <c r="D196" s="1"/>
      <c r="E196" s="3"/>
      <c r="F196" s="5"/>
      <c r="G196" s="4"/>
      <c r="H196" s="4"/>
      <c r="I196" s="1"/>
      <c r="J196" s="1"/>
      <c r="K196" s="1"/>
    </row>
  </sheetData>
  <sheetProtection insertRows="0" selectLockedCells="1"/>
  <mergeCells count="13">
    <mergeCell ref="A1:A2"/>
    <mergeCell ref="B1:H1"/>
    <mergeCell ref="B2:H2"/>
    <mergeCell ref="A3:H3"/>
    <mergeCell ref="A4:B4"/>
    <mergeCell ref="E4:H4"/>
    <mergeCell ref="B40:G40"/>
    <mergeCell ref="B34:G34"/>
    <mergeCell ref="B35:G35"/>
    <mergeCell ref="B36:G36"/>
    <mergeCell ref="B37:G37"/>
    <mergeCell ref="B38:G38"/>
    <mergeCell ref="B39:G39"/>
  </mergeCells>
  <dataValidations count="2">
    <dataValidation type="list" allowBlank="1" showInputMessage="1" showErrorMessage="1" sqref="E9:E12 E18:E22 E15:E16 E25:E32">
      <formula1>"---,U,Ens"</formula1>
    </dataValidation>
    <dataValidation type="decimal" operator="greaterThanOrEqual" allowBlank="1" showInputMessage="1" showErrorMessage="1" sqref="G18:G22 G9:G12 G15:G16 G25:G33">
      <formula1>0</formula1>
    </dataValidation>
  </dataValidations>
  <pageMargins left="0.25" right="0.25" top="0.75" bottom="0.75" header="0.3" footer="0.3"/>
  <pageSetup paperSize="9" scale="8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ASSEMBLEE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ccastelli</dc:creator>
  <cp:lastModifiedBy>Gabriel Testu de Balincourt</cp:lastModifiedBy>
  <cp:lastPrinted>2018-05-14T14:46:53Z</cp:lastPrinted>
  <dcterms:created xsi:type="dcterms:W3CDTF">2012-10-24T10:47:55Z</dcterms:created>
  <dcterms:modified xsi:type="dcterms:W3CDTF">2026-01-14T09:59:45Z</dcterms:modified>
</cp:coreProperties>
</file>